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Silvana\Desktop\UQ\"/>
    </mc:Choice>
  </mc:AlternateContent>
  <xr:revisionPtr revIDLastSave="0" documentId="8_{FABBAF03-FE7A-4019-94DC-753223AF3688}" xr6:coauthVersionLast="47" xr6:coauthVersionMax="47" xr10:uidLastSave="{00000000-0000-0000-0000-000000000000}"/>
  <bookViews>
    <workbookView xWindow="-120" yWindow="-120" windowWidth="20730" windowHeight="11160" xr2:uid="{C2ED8B2C-DC3B-42BD-A866-7B1DA440F60A}"/>
  </bookViews>
  <sheets>
    <sheet name="0. Read Me" sheetId="7" r:id="rId1"/>
    <sheet name="1. Regulated Activity" sheetId="5" r:id="rId2"/>
    <sheet name="2. Detailed Risk Assessment" sheetId="4" r:id="rId3"/>
    <sheet name="Validation List" sheetId="6" r:id="rId4"/>
  </sheets>
  <definedNames>
    <definedName name="Approved">'2. Detailed Risk Assessment'!$A$6</definedName>
    <definedName name="_xlnm.Print_Area" localSheetId="2">'2. Detailed Risk Assessment'!$A$1:$I$25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4" l="1" a="1"/>
  <c r="H12" i="4" s="1"/>
  <c r="H13" i="4" a="1"/>
  <c r="H13" i="4" s="1"/>
  <c r="H14" i="4" a="1"/>
  <c r="H14" i="4"/>
  <c r="H15" i="4" a="1"/>
  <c r="H15" i="4"/>
  <c r="H16" i="4" a="1"/>
  <c r="H16" i="4"/>
  <c r="H17" i="4" a="1"/>
  <c r="H17" i="4" s="1"/>
  <c r="H18" i="4" a="1"/>
  <c r="H18" i="4"/>
  <c r="H19" i="4" a="1"/>
  <c r="H19" i="4" s="1"/>
  <c r="H20" i="4" a="1"/>
  <c r="H20" i="4"/>
  <c r="H21" i="4" a="1"/>
  <c r="H21" i="4" s="1"/>
  <c r="H22" i="4" a="1"/>
  <c r="H22" i="4" s="1"/>
  <c r="H23" i="4" a="1"/>
  <c r="H23" i="4" s="1"/>
  <c r="H24" i="4" a="1"/>
  <c r="H24" i="4" s="1"/>
  <c r="H25" i="4" a="1"/>
  <c r="H25" i="4" s="1"/>
  <c r="H11" i="4" a="1"/>
  <c r="H11" i="4" s="1"/>
  <c r="D6" i="4"/>
  <c r="C6" i="4" s="1"/>
  <c r="D7" i="4"/>
  <c r="C7" i="4" s="1"/>
  <c r="D8" i="4"/>
  <c r="C8" i="4" s="1"/>
  <c r="B31" i="5" l="1" a="1"/>
  <c r="B31"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Rene Ferm</author>
  </authors>
  <commentList>
    <comment ref="A6" authorId="0" shapeId="0" xr:uid="{DC543815-86B8-4A5F-83E9-02C3A9DF6DB6}">
      <text>
        <r>
          <rPr>
            <sz val="9"/>
            <color indexed="81"/>
            <rFont val="Tahoma"/>
            <family val="2"/>
          </rPr>
          <t xml:space="preserve">Regulated activities must be reviewed on an annual basis (minimum).
</t>
        </r>
      </text>
    </comment>
    <comment ref="C15" authorId="0" shapeId="0" xr:uid="{C04F225D-7FB4-4BAA-A825-78FAAC18D893}">
      <text>
        <r>
          <rPr>
            <sz val="9"/>
            <color indexed="81"/>
            <rFont val="Tahoma"/>
            <family val="2"/>
          </rPr>
          <t xml:space="preserve">Completed by the Manager Responsible  for the regulated activity and Signed off by the Authorised Delegate (normally the line manager) </t>
        </r>
        <r>
          <rPr>
            <b/>
            <sz val="9"/>
            <color indexed="81"/>
            <rFont val="Tahoma"/>
            <family val="2"/>
          </rPr>
          <t xml:space="preserve">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Rene Ferm</author>
  </authors>
  <commentList>
    <comment ref="F10" authorId="0" shapeId="0" xr:uid="{013FD992-0BA4-4CDF-85AF-EE3A59D66E9C}">
      <text>
        <r>
          <rPr>
            <b/>
            <sz val="9"/>
            <color indexed="81"/>
            <rFont val="Tahoma"/>
            <family val="2"/>
          </rPr>
          <t xml:space="preserve">1 - Very Low
2 - Low
3 - Medium 
4 - High 
5 - Very High 
</t>
        </r>
        <r>
          <rPr>
            <sz val="9"/>
            <color indexed="81"/>
            <rFont val="Tahoma"/>
            <family val="2"/>
          </rPr>
          <t xml:space="preserve">
</t>
        </r>
      </text>
    </comment>
    <comment ref="G10" authorId="0" shapeId="0" xr:uid="{93E76CA3-5615-41B7-9698-1E582FE58559}">
      <text>
        <r>
          <rPr>
            <b/>
            <sz val="9"/>
            <color indexed="81"/>
            <rFont val="Tahoma"/>
            <family val="2"/>
          </rPr>
          <t xml:space="preserve">1 - Insignificant
2 - Minor
3 - Moderate
4 - Major
5 – Critical 
</t>
        </r>
        <r>
          <rPr>
            <sz val="9"/>
            <color indexed="81"/>
            <rFont val="Tahoma"/>
            <family val="2"/>
          </rPr>
          <t xml:space="preserve">
</t>
        </r>
      </text>
    </comment>
    <comment ref="I10" authorId="0" shapeId="0" xr:uid="{0E123D25-9C7D-41A1-A733-80DE597A5CDD}">
      <text>
        <r>
          <rPr>
            <b/>
            <sz val="9"/>
            <color indexed="81"/>
            <rFont val="Tahoma"/>
            <charset val="1"/>
          </rPr>
          <t>Is the managed risk level (MRL) tolerable?</t>
        </r>
        <r>
          <rPr>
            <sz val="9"/>
            <color indexed="81"/>
            <rFont val="Tahoma"/>
            <charset val="1"/>
          </rPr>
          <t xml:space="preserve">
If "no" - review and enhance the controls to bring MRL down to and acceptable level.</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<sst xmlns="http://schemas.openxmlformats.org/spreadsheetml/2006/main" count="233" uniqueCount="142">
  <si>
    <t>Key Information for Regulated Activity</t>
  </si>
  <si>
    <t xml:space="preserve">Description of Regulated Activity: </t>
  </si>
  <si>
    <t xml:space="preserve">Name of Organisation Unit: </t>
  </si>
  <si>
    <t>Location(s) of Regulated Activity:</t>
  </si>
  <si>
    <t xml:space="preserve">Date(s) or period when the regulated activity will take place: </t>
  </si>
  <si>
    <t>Date of approval for regulated activity:</t>
  </si>
  <si>
    <t xml:space="preserve">Date of next review of regulated activity: </t>
  </si>
  <si>
    <t>Select …</t>
  </si>
  <si>
    <t>Yes</t>
  </si>
  <si>
    <t>No</t>
  </si>
  <si>
    <t xml:space="preserve">Is a full Risk Assessment Required? </t>
  </si>
  <si>
    <t>Supporting Notes:</t>
  </si>
  <si>
    <t xml:space="preserve">People involved in the regulated activity, include; </t>
  </si>
  <si>
    <t xml:space="preserve">Students </t>
  </si>
  <si>
    <t>Volunteers</t>
  </si>
  <si>
    <t>Staff/employees</t>
  </si>
  <si>
    <t>Yes, All Persons Need a Blue Card</t>
  </si>
  <si>
    <t>Yes, Some Persons Need a Blue Card</t>
  </si>
  <si>
    <t>No, Blue Cards Not Required</t>
  </si>
  <si>
    <t>Describe Risk</t>
  </si>
  <si>
    <t>Cause / Impact</t>
  </si>
  <si>
    <t>Likelihood</t>
  </si>
  <si>
    <t>Consequence</t>
  </si>
  <si>
    <t>Health and Safety</t>
  </si>
  <si>
    <t>Accommodation</t>
  </si>
  <si>
    <t>Other</t>
  </si>
  <si>
    <t>Rate Likelihood …</t>
  </si>
  <si>
    <t>Rate Consequence …</t>
  </si>
  <si>
    <t xml:space="preserve">Risk Tolerable … </t>
  </si>
  <si>
    <t xml:space="preserve">Health and Safety </t>
  </si>
  <si>
    <t>Manager Responsible: 
(name and position)</t>
  </si>
  <si>
    <t>Location</t>
  </si>
  <si>
    <t>Risk Item</t>
  </si>
  <si>
    <t>1 - Very Low</t>
  </si>
  <si>
    <t>2 - Low</t>
  </si>
  <si>
    <t xml:space="preserve">3 - Medium </t>
  </si>
  <si>
    <t xml:space="preserve">4 - High </t>
  </si>
  <si>
    <t>5 - Very High</t>
  </si>
  <si>
    <t>1 - Insignificant</t>
  </si>
  <si>
    <t>2 - Minor</t>
  </si>
  <si>
    <t>3 - Moderate</t>
  </si>
  <si>
    <t>4 - Major</t>
  </si>
  <si>
    <t>5 - Critical</t>
  </si>
  <si>
    <t>[insert more rows within the table as needed]</t>
  </si>
  <si>
    <t>MRL Tolerable</t>
  </si>
  <si>
    <t>Select Risk Category …</t>
  </si>
  <si>
    <t xml:space="preserve">Name of Organisational Unit: </t>
  </si>
  <si>
    <t>Risk Assessment Completed By: 
(name and position)</t>
  </si>
  <si>
    <t>Facilities and Equipment</t>
  </si>
  <si>
    <t>Travel and Transport</t>
  </si>
  <si>
    <t>Activity with Heightened Risk</t>
  </si>
  <si>
    <t>[dd/mm/yyyy]</t>
  </si>
  <si>
    <t>1003666 - UQ CHRC</t>
  </si>
  <si>
    <t>1011889 - UQ SCIENCE - School of Veterinary Science</t>
  </si>
  <si>
    <t>1012271 - UQ CYSUR</t>
  </si>
  <si>
    <t>1012642 - UQ DIV -Student Enrichment and Employability Development (SEED)</t>
  </si>
  <si>
    <t>1012790 - UQ Pro Bono Centre</t>
  </si>
  <si>
    <t>1017279 - UQ SCIENCE - SEES</t>
  </si>
  <si>
    <t>1017285 - UQ CAI</t>
  </si>
  <si>
    <t>1017299 - UQ DIV - Graduate School</t>
  </si>
  <si>
    <t>1023626 - UQ SQRH</t>
  </si>
  <si>
    <t>1026358 - UQ Faculty HABS - Staff</t>
  </si>
  <si>
    <t>1030358 - UQ Faculty BEL - Staff</t>
  </si>
  <si>
    <t>1030362 - UQ Medicine - Schools – Students</t>
  </si>
  <si>
    <t>112211 - UQ DIV - Non-Student Volunteers</t>
  </si>
  <si>
    <t>117325 - UQ BEL - Business School</t>
  </si>
  <si>
    <t>121967 - UQ HASS - School of Education</t>
  </si>
  <si>
    <t>130547 - UQ HASS - Schools - Students</t>
  </si>
  <si>
    <t>137359 - UQ Faculty EAIT - Staff</t>
  </si>
  <si>
    <t>13797 - University of Queensland</t>
  </si>
  <si>
    <t>143782 - UQ DIV - Student Volunteers</t>
  </si>
  <si>
    <t>147927 - UQ BEL - School of Law</t>
  </si>
  <si>
    <t>168245 - UQ HABS - School of Psychology</t>
  </si>
  <si>
    <t>172352 - UQ SCIENCE - Schools - Students</t>
  </si>
  <si>
    <t>181351 - UQ DIV - ICTE</t>
  </si>
  <si>
    <t>192723 - UQ DIV - Student Affairs</t>
  </si>
  <si>
    <t>195621 - UQ IMB</t>
  </si>
  <si>
    <t>214003 - UQ DIV - Academic Services</t>
  </si>
  <si>
    <t>219229 - UQ HABS - School of Human Movement and Nutrition Sciences</t>
  </si>
  <si>
    <t>224624 - UQ HABS - School of Pharmacy</t>
  </si>
  <si>
    <t>227145 - UQ DIV - ATSISU</t>
  </si>
  <si>
    <t>229035 - UQ ISSR</t>
  </si>
  <si>
    <t>231219 - UQ EAIT - School of Architecture</t>
  </si>
  <si>
    <t>236289 - UQ SCIENCE - UQ Skills</t>
  </si>
  <si>
    <t>237076 - UQ QBI</t>
  </si>
  <si>
    <t>239744 - UQ Energy Initiative</t>
  </si>
  <si>
    <t>243887 - UQ DIV - Future Students Directorate</t>
  </si>
  <si>
    <t>244463 - UQ SCIENCE - School of Biological Sciences</t>
  </si>
  <si>
    <t>24919 - UQ Faculty Science - Staff</t>
  </si>
  <si>
    <t>252454 - UQ Faculty HASS - Staff</t>
  </si>
  <si>
    <t>253925 - UQ HABS - School of Dentistry</t>
  </si>
  <si>
    <t>261426 - UQ SCIENCE - School of Chemistry and Molecular Biosciences</t>
  </si>
  <si>
    <t>261937 - UQ Faculty Medicine - Staff</t>
  </si>
  <si>
    <t>265055 - UQ IML</t>
  </si>
  <si>
    <t>31822 - UQ DIV - Central Services - Staff</t>
  </si>
  <si>
    <t>55054 - UQ HABS - School of Health &amp; Rehabilitation Sciences</t>
  </si>
  <si>
    <t>65350 - UQ EAIT- Schools - Students</t>
  </si>
  <si>
    <t>995962 - UQ HABS - School of Nursing, Midwifery &amp; Social Work</t>
  </si>
  <si>
    <t>Not Required</t>
  </si>
  <si>
    <t xml:space="preserve">Organisation Portal / Blue Cards Required? </t>
  </si>
  <si>
    <t>Yes, Most Persons Need a Blue Card</t>
  </si>
  <si>
    <t>Supervision and Staffing</t>
  </si>
  <si>
    <t xml:space="preserve">Accommodation  </t>
  </si>
  <si>
    <t>Special Needs, Support and Access Requirements</t>
  </si>
  <si>
    <t>Activity With Heighted Risk</t>
  </si>
  <si>
    <t>Emergency</t>
  </si>
  <si>
    <t>Does the regulated activity involve …</t>
  </si>
  <si>
    <t xml:space="preserve">Physical contact with a child under 18 years of age to facilitate the activity? </t>
  </si>
  <si>
    <t>Engagement with a child under 16 years of age, not supervised by a parent or legal guardian?</t>
  </si>
  <si>
    <t>Engagement with a child under 18 years of age, having extended periods of unsupervised time while engaged in activities under UQ control?</t>
  </si>
  <si>
    <t>One on one contact with a child under 18 years of age, in a closed or unmonitored space?</t>
  </si>
  <si>
    <t>An activity held at a rural or regional location with restricted or limited access to emergency services?</t>
  </si>
  <si>
    <t>Travel arrangments and/or extended travel arrangements outside of UQ controlled sites, that is managed by UQ?</t>
  </si>
  <si>
    <t>Home Stay provided by UQ or an approved contractor/third party?</t>
  </si>
  <si>
    <t>Overnight stay, home stay, or acommodation provided by UQ?</t>
  </si>
  <si>
    <t>Activities that include unsupervised use of shared changerooms / bathrooms / shower facilities?</t>
  </si>
  <si>
    <t xml:space="preserve">Activities that involve use of facilities and/or equipment with regulated safety requirements? </t>
  </si>
  <si>
    <t>Likely exposure or access to dangerous locations, substances, equipment, or machinery?</t>
  </si>
  <si>
    <t>Engagement with children that have declared special needs, accessibility requirements, and/or disability?</t>
  </si>
  <si>
    <t>Involvement of children with known/declared medical conditions that require special care?</t>
  </si>
  <si>
    <t>Do the planned activities that have an inherint, heightened level of risk?</t>
  </si>
  <si>
    <t xml:space="preserve">Privacy and Confidentiality </t>
  </si>
  <si>
    <t>Does the activity involve any heightened risk to privacy and confidentiality with regard to a child?</t>
  </si>
  <si>
    <t>Privacy and Confidentiality</t>
  </si>
  <si>
    <t xml:space="preserve">Working with Children Policy </t>
  </si>
  <si>
    <t>Screening and Blue Card Management - Procedures</t>
  </si>
  <si>
    <t xml:space="preserve">High Level Risk Assessment of Regulated Activity </t>
  </si>
  <si>
    <t>Detailed Risk Assessment of Regulated Activity</t>
  </si>
  <si>
    <t>Enterprise Risk Management</t>
  </si>
  <si>
    <t xml:space="preserve">Read Me: </t>
  </si>
  <si>
    <t>Treatment / Controls</t>
  </si>
  <si>
    <t>Managed Risk Level</t>
  </si>
  <si>
    <t xml:space="preserve">Risk Category </t>
  </si>
  <si>
    <t>Risk Category</t>
  </si>
  <si>
    <t>If Yes, Complete Detailed Risk Assessment</t>
  </si>
  <si>
    <t>Please select</t>
  </si>
  <si>
    <t xml:space="preserve">Authorising Officer: 
(name and position) </t>
  </si>
  <si>
    <t>[enter total number]</t>
  </si>
  <si>
    <t>Risk</t>
  </si>
  <si>
    <t xml:space="preserve">[supporting information about the regulated activity and any arrangememnts that are in place to address any areas of risk to ensure that safety, wellbeing and protection of those engaged in the activity] </t>
  </si>
  <si>
    <t>Which Organisation Portal account will be used      (for blue cards)….</t>
  </si>
  <si>
    <t xml:space="preserve">A risk assessment must be completed for all regulated activities involving engagement with children under 18 years of age. 
1. [Form 1] Regulated Activity - complete the key information form for the regulated activity. Consider all new and existing Blue Card requirements, and complete the High Level Risk Assessment. 
Having regard for the planned activity, go through and answer the guiding questions in the form to determine if a Detail Risk Assessment is required.  
2. [Form 2] Detailed Risk Assessment - complete the Detailed Risk Assessment if required, ensuring that risks are identified and appropriate treatments are in place to keep risks within tolerable levels (normally within low to medium Managed Risk Level (MRL)).  Additional treaments and controls may need to be noted to bring risks within an acceptable level. 
Submit the completed forms to the authorised officer for approval prior to commencement of the activity. This will normally be the  line manager of the person responsible for the regulated activity.
See the UQ Risk Management Strategy for Workign With Children, and the related Policy and Procedures for further details.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</si>
</sst>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sz val="12"/>
      <color theme="1"/>
      <name val="Arial"/>
      <family val="2"/>
    </font>
    <font>
      <sz val="10"/>
      <color theme="1"/>
      <name val="Arial"/>
      <family val="2"/>
    </font>
    <font>
      <b/>
      <sz val="10"/>
      <color rgb="FF49075E"/>
      <name val="Arial"/>
      <family val="2"/>
    </font>
    <font>
      <sz val="11"/>
      <color theme="1"/>
      <name val="Arial"/>
      <family val="2"/>
    </font>
    <font>
      <sz val="14"/>
      <color theme="1"/>
      <name val="Arial"/>
      <family val="2"/>
    </font>
    <font>
      <u/>
      <sz val="10"/>
      <color theme="0"/>
      <name val="Arial"/>
      <family val="2"/>
    </font>
    <font>
      <b/>
      <sz val="10"/>
      <color theme="1"/>
      <name val="Arial"/>
      <family val="2"/>
    </font>
    <font>
      <sz val="9"/>
      <color indexed="81"/>
      <name val="Tahoma"/>
      <family val="2"/>
    </font>
    <font>
      <b/>
      <sz val="9"/>
      <color indexed="81"/>
      <name val="Tahoma"/>
      <family val="2"/>
    </font>
    <font>
      <sz val="9"/>
      <color indexed="81"/>
      <name val="Tahoma"/>
      <charset val="1"/>
    </font>
    <font>
      <b/>
      <sz val="9"/>
      <color indexed="81"/>
      <name val="Tahoma"/>
      <charset val="1"/>
    </font>
    <font>
      <b/>
      <sz val="14"/>
      <color theme="1"/>
      <name val="Arial"/>
      <family val="2"/>
    </font>
    <font>
      <b/>
      <sz val="11"/>
      <name val="Calibri"/>
      <family val="2"/>
      <scheme val="minor"/>
    </font>
    <font>
      <b/>
      <sz val="11"/>
      <name val="Wingdings 2"/>
      <family val="1"/>
      <charset val="2"/>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4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22">
    <xf numFmtId="0" fontId="0" fillId="0" borderId="0" xfId="0"/>
    <xf numFmtId="0" fontId="5" fillId="2" borderId="0" xfId="0" applyFont="1" applyFill="1"/>
    <xf numFmtId="0" fontId="5" fillId="2" borderId="0" xfId="0" applyFont="1" applyFill="1" applyAlignment="1">
      <alignment wrapText="1"/>
    </xf>
    <xf numFmtId="0" fontId="3" fillId="2" borderId="0" xfId="0" applyFont="1" applyFill="1" applyAlignment="1">
      <alignment wrapText="1"/>
    </xf>
    <xf numFmtId="0" fontId="3" fillId="2" borderId="0" xfId="0" applyFont="1" applyFill="1" applyAlignment="1">
      <alignment vertical="top" wrapText="1"/>
    </xf>
    <xf numFmtId="0" fontId="3" fillId="2" borderId="0" xfId="0" applyFont="1" applyFill="1" applyAlignment="1">
      <alignment horizontal="center" vertical="top" wrapText="1"/>
    </xf>
    <xf numFmtId="0" fontId="7" fillId="2" borderId="0" xfId="1" applyFont="1" applyFill="1" applyBorder="1" applyAlignment="1">
      <alignment horizontal="center" vertical="center" wrapText="1"/>
    </xf>
    <xf numFmtId="0" fontId="8" fillId="2" borderId="14" xfId="0" applyFont="1" applyFill="1" applyBorder="1" applyAlignment="1">
      <alignment horizontal="center" vertical="top"/>
    </xf>
    <xf numFmtId="0" fontId="8" fillId="2" borderId="1" xfId="0" applyFont="1" applyFill="1" applyBorder="1" applyAlignment="1">
      <alignment vertical="top" wrapText="1"/>
    </xf>
    <xf numFmtId="0" fontId="8" fillId="2" borderId="10" xfId="0" applyFont="1" applyFill="1" applyBorder="1" applyAlignment="1">
      <alignment vertical="top" wrapText="1"/>
    </xf>
    <xf numFmtId="0" fontId="3" fillId="2" borderId="0" xfId="0" applyFont="1" applyFill="1"/>
    <xf numFmtId="0" fontId="6" fillId="2" borderId="0" xfId="0" applyFont="1" applyFill="1" applyAlignment="1">
      <alignment horizontal="center" vertical="center"/>
    </xf>
    <xf numFmtId="0" fontId="6" fillId="2" borderId="22"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5" xfId="0" applyFont="1" applyFill="1" applyBorder="1" applyAlignment="1">
      <alignment horizontal="center" vertical="center"/>
    </xf>
    <xf numFmtId="0" fontId="3" fillId="2" borderId="0" xfId="0" applyFont="1" applyFill="1" applyAlignment="1">
      <alignment horizontal="center"/>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23" xfId="0" applyFont="1" applyFill="1" applyBorder="1" applyAlignment="1">
      <alignment horizontal="center" vertical="center"/>
    </xf>
    <xf numFmtId="0" fontId="4" fillId="2" borderId="0" xfId="0" applyFont="1" applyFill="1"/>
    <xf numFmtId="0" fontId="8" fillId="2" borderId="23" xfId="0" applyFont="1" applyFill="1" applyBorder="1" applyAlignment="1">
      <alignment horizontal="left" vertical="center" wrapText="1"/>
    </xf>
    <xf numFmtId="0" fontId="8" fillId="2" borderId="28"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0" fillId="0" borderId="0" xfId="0" applyAlignment="1">
      <alignment wrapText="1"/>
    </xf>
    <xf numFmtId="0" fontId="0" fillId="0" borderId="0" xfId="0" applyAlignment="1">
      <alignment vertical="top" wrapText="1"/>
    </xf>
    <xf numFmtId="0" fontId="2" fillId="0" borderId="0" xfId="0" applyFont="1" applyAlignment="1">
      <alignment vertical="top" wrapText="1"/>
    </xf>
    <xf numFmtId="0" fontId="0" fillId="0" borderId="0" xfId="0" applyAlignment="1">
      <alignment horizontal="center" vertical="top" wrapText="1"/>
    </xf>
    <xf numFmtId="0" fontId="0" fillId="0" borderId="0" xfId="0" applyAlignment="1">
      <alignment vertical="center" wrapText="1"/>
    </xf>
    <xf numFmtId="0" fontId="6" fillId="2" borderId="0" xfId="0" applyFont="1" applyFill="1" applyAlignment="1">
      <alignment horizontal="center" vertical="center" wrapText="1"/>
    </xf>
    <xf numFmtId="0" fontId="8" fillId="2" borderId="26" xfId="0" applyFont="1" applyFill="1" applyBorder="1" applyAlignment="1">
      <alignment horizontal="center" vertical="center" wrapText="1"/>
    </xf>
    <xf numFmtId="0" fontId="0" fillId="2" borderId="0" xfId="0" applyFill="1"/>
    <xf numFmtId="0" fontId="0" fillId="2" borderId="0" xfId="0" applyFill="1" applyAlignment="1">
      <alignment vertical="top"/>
    </xf>
    <xf numFmtId="0" fontId="0" fillId="0" borderId="0" xfId="0" applyAlignment="1">
      <alignment horizontal="center"/>
    </xf>
    <xf numFmtId="0" fontId="6" fillId="2" borderId="0" xfId="0" applyFont="1" applyFill="1" applyAlignment="1">
      <alignment vertical="center"/>
    </xf>
    <xf numFmtId="0" fontId="3" fillId="2" borderId="1" xfId="0" applyFont="1" applyFill="1" applyBorder="1" applyAlignment="1" applyProtection="1">
      <alignment vertical="center" wrapText="1"/>
      <protection locked="0"/>
    </xf>
    <xf numFmtId="0" fontId="3" fillId="2" borderId="12" xfId="0" applyFont="1" applyFill="1" applyBorder="1" applyAlignment="1" applyProtection="1">
      <alignment horizontal="center" vertical="center" wrapText="1"/>
      <protection locked="0"/>
    </xf>
    <xf numFmtId="0" fontId="3" fillId="2" borderId="10" xfId="0" applyFont="1" applyFill="1" applyBorder="1" applyAlignment="1" applyProtection="1">
      <alignment vertical="center" wrapText="1"/>
      <protection locked="0"/>
    </xf>
    <xf numFmtId="0" fontId="3" fillId="2" borderId="4" xfId="0" applyFont="1" applyFill="1" applyBorder="1" applyAlignment="1" applyProtection="1">
      <alignment vertical="center" wrapText="1"/>
      <protection locked="0"/>
    </xf>
    <xf numFmtId="0" fontId="3" fillId="2" borderId="6"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6" fillId="2" borderId="29" xfId="0" applyFont="1" applyFill="1" applyBorder="1" applyAlignment="1">
      <alignment vertical="top"/>
    </xf>
    <xf numFmtId="0" fontId="0" fillId="2" borderId="30" xfId="0" applyFill="1" applyBorder="1" applyAlignment="1">
      <alignment vertical="top" wrapText="1"/>
    </xf>
    <xf numFmtId="0" fontId="1" fillId="2" borderId="0" xfId="1" applyFill="1"/>
    <xf numFmtId="0" fontId="3" fillId="2" borderId="7" xfId="0" applyFont="1" applyFill="1" applyBorder="1" applyAlignment="1" applyProtection="1">
      <alignment horizontal="left" vertical="top" wrapText="1"/>
      <protection locked="0"/>
    </xf>
    <xf numFmtId="0" fontId="8" fillId="0" borderId="31" xfId="0" applyFont="1" applyBorder="1" applyAlignment="1">
      <alignment vertical="top" wrapText="1"/>
    </xf>
    <xf numFmtId="0" fontId="8" fillId="2" borderId="27" xfId="0" applyFont="1" applyFill="1" applyBorder="1" applyAlignment="1">
      <alignment horizontal="center" vertical="top" wrapText="1"/>
    </xf>
    <xf numFmtId="0" fontId="3" fillId="2" borderId="32" xfId="0" applyFont="1" applyFill="1" applyBorder="1" applyAlignment="1">
      <alignment vertical="top" wrapText="1"/>
    </xf>
    <xf numFmtId="0" fontId="3" fillId="2" borderId="33" xfId="0" applyFont="1" applyFill="1" applyBorder="1" applyAlignment="1">
      <alignment vertical="top" wrapText="1"/>
    </xf>
    <xf numFmtId="0" fontId="3" fillId="0" borderId="34" xfId="0" applyFont="1" applyBorder="1" applyAlignment="1">
      <alignment vertical="top" wrapText="1"/>
    </xf>
    <xf numFmtId="0" fontId="3" fillId="2" borderId="13" xfId="0" applyFont="1" applyFill="1" applyBorder="1" applyAlignment="1" applyProtection="1">
      <alignment horizontal="center" vertical="top" wrapText="1"/>
      <protection locked="0"/>
    </xf>
    <xf numFmtId="0" fontId="3" fillId="2" borderId="36" xfId="0" applyFont="1" applyFill="1" applyBorder="1" applyAlignment="1" applyProtection="1">
      <alignment horizontal="center" vertical="top" wrapText="1"/>
      <protection locked="0"/>
    </xf>
    <xf numFmtId="0" fontId="3" fillId="2" borderId="37" xfId="0" applyFont="1" applyFill="1" applyBorder="1" applyAlignment="1" applyProtection="1">
      <alignment horizontal="center" vertical="top" wrapText="1"/>
      <protection locked="0"/>
    </xf>
    <xf numFmtId="0" fontId="8" fillId="2" borderId="9" xfId="0" applyFont="1" applyFill="1" applyBorder="1" applyAlignment="1">
      <alignment horizontal="center" vertical="top" wrapText="1"/>
    </xf>
    <xf numFmtId="0" fontId="8" fillId="0" borderId="27" xfId="0" applyFont="1" applyBorder="1" applyAlignment="1">
      <alignment horizontal="center" vertical="center"/>
    </xf>
    <xf numFmtId="0" fontId="8" fillId="3" borderId="19"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1" fillId="3" borderId="9" xfId="1" applyFill="1" applyBorder="1" applyAlignment="1">
      <alignment horizontal="center" vertical="center" wrapText="1"/>
    </xf>
    <xf numFmtId="0" fontId="8" fillId="2" borderId="15" xfId="0" applyFont="1" applyFill="1" applyBorder="1" applyAlignment="1">
      <alignment horizontal="center" vertical="center" wrapText="1"/>
    </xf>
    <xf numFmtId="0" fontId="16" fillId="2" borderId="12" xfId="0" applyFont="1" applyFill="1" applyBorder="1" applyAlignment="1">
      <alignment horizontal="left" vertical="center" wrapText="1"/>
    </xf>
    <xf numFmtId="0" fontId="3" fillId="2" borderId="39" xfId="0" applyFont="1" applyFill="1" applyBorder="1"/>
    <xf numFmtId="0" fontId="15" fillId="2" borderId="0" xfId="0" applyFont="1" applyFill="1" applyAlignment="1">
      <alignment horizontal="center" vertical="center" wrapText="1"/>
    </xf>
    <xf numFmtId="0" fontId="3" fillId="2" borderId="40" xfId="0" applyFont="1" applyFill="1" applyBorder="1"/>
    <xf numFmtId="0" fontId="15" fillId="2" borderId="22" xfId="0" applyFont="1" applyFill="1" applyBorder="1" applyAlignment="1">
      <alignment horizontal="center" vertical="center" wrapText="1"/>
    </xf>
    <xf numFmtId="0" fontId="16" fillId="2" borderId="6" xfId="0" applyFont="1" applyFill="1" applyBorder="1" applyAlignment="1">
      <alignment horizontal="left" vertical="center" wrapText="1"/>
    </xf>
    <xf numFmtId="0" fontId="8" fillId="2" borderId="41" xfId="0" applyFont="1" applyFill="1" applyBorder="1" applyAlignment="1">
      <alignment horizontal="center" vertical="center" wrapText="1"/>
    </xf>
    <xf numFmtId="0" fontId="8" fillId="2" borderId="42"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0" borderId="43" xfId="0" applyFont="1" applyBorder="1" applyAlignment="1">
      <alignment horizontal="center" vertical="center" wrapText="1"/>
    </xf>
    <xf numFmtId="0" fontId="3" fillId="2" borderId="7" xfId="0" applyFont="1" applyFill="1" applyBorder="1" applyAlignment="1" applyProtection="1">
      <alignment horizontal="center" vertical="center" wrapText="1"/>
      <protection locked="0"/>
    </xf>
    <xf numFmtId="0" fontId="3" fillId="3" borderId="7" xfId="0" applyFont="1" applyFill="1" applyBorder="1" applyAlignment="1">
      <alignment horizontal="center" vertical="center" wrapText="1"/>
    </xf>
    <xf numFmtId="0" fontId="3" fillId="2" borderId="2" xfId="0" applyFont="1" applyFill="1" applyBorder="1" applyAlignment="1" applyProtection="1">
      <alignment horizontal="center" vertical="center" wrapText="1"/>
      <protection locked="0"/>
    </xf>
    <xf numFmtId="0" fontId="3" fillId="3" borderId="2" xfId="0" applyFont="1" applyFill="1" applyBorder="1" applyAlignment="1">
      <alignment horizontal="center" vertical="center" wrapText="1"/>
    </xf>
    <xf numFmtId="0" fontId="3" fillId="2" borderId="3"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3" borderId="5" xfId="0" applyFont="1" applyFill="1" applyBorder="1" applyAlignment="1">
      <alignment horizontal="center" vertical="center" wrapText="1"/>
    </xf>
    <xf numFmtId="0" fontId="3" fillId="2" borderId="12"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5" fillId="2" borderId="0" xfId="0" applyFont="1" applyFill="1" applyAlignment="1">
      <alignment vertical="center"/>
    </xf>
    <xf numFmtId="0" fontId="5" fillId="2" borderId="0" xfId="0" applyFont="1" applyFill="1" applyAlignment="1">
      <alignment horizontal="center"/>
    </xf>
    <xf numFmtId="0" fontId="3" fillId="2" borderId="2" xfId="0" applyFont="1" applyFill="1" applyBorder="1" applyAlignment="1" applyProtection="1">
      <alignment horizontal="left" vertical="top"/>
      <protection locked="0"/>
    </xf>
    <xf numFmtId="0" fontId="3" fillId="2" borderId="2"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protection locked="0"/>
    </xf>
    <xf numFmtId="0" fontId="3" fillId="2" borderId="5" xfId="0" applyFont="1" applyFill="1" applyBorder="1" applyAlignment="1" applyProtection="1">
      <alignment horizontal="left" vertical="top"/>
      <protection locked="0"/>
    </xf>
    <xf numFmtId="0" fontId="3" fillId="2" borderId="5" xfId="0" applyFont="1" applyFill="1" applyBorder="1" applyAlignment="1" applyProtection="1">
      <alignment horizontal="left" vertical="top" wrapText="1"/>
      <protection locked="0"/>
    </xf>
    <xf numFmtId="0" fontId="3" fillId="2" borderId="14" xfId="0" applyFont="1" applyFill="1" applyBorder="1" applyAlignment="1" applyProtection="1">
      <alignment horizontal="left" vertical="top"/>
      <protection locked="0"/>
    </xf>
    <xf numFmtId="0" fontId="3" fillId="2" borderId="43" xfId="0" applyFont="1" applyFill="1" applyBorder="1" applyAlignment="1" applyProtection="1">
      <alignment vertical="top"/>
      <protection locked="0"/>
    </xf>
    <xf numFmtId="0" fontId="3" fillId="2" borderId="24" xfId="0" applyFont="1" applyFill="1" applyBorder="1" applyAlignment="1" applyProtection="1">
      <alignment vertical="top"/>
      <protection locked="0"/>
    </xf>
    <xf numFmtId="0" fontId="3" fillId="2" borderId="11" xfId="0" applyFont="1" applyFill="1" applyBorder="1" applyAlignment="1" applyProtection="1">
      <alignment vertical="top"/>
      <protection locked="0"/>
    </xf>
    <xf numFmtId="0" fontId="3" fillId="2" borderId="25" xfId="0" applyFont="1" applyFill="1" applyBorder="1" applyAlignment="1" applyProtection="1">
      <alignment vertical="top"/>
      <protection locked="0"/>
    </xf>
    <xf numFmtId="0" fontId="15" fillId="2" borderId="10"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8" fillId="2" borderId="19" xfId="0" applyFont="1" applyFill="1" applyBorder="1" applyAlignment="1">
      <alignment horizontal="left" vertical="top"/>
    </xf>
    <xf numFmtId="0" fontId="8" fillId="2" borderId="20" xfId="0" applyFont="1" applyFill="1" applyBorder="1" applyAlignment="1">
      <alignment horizontal="left" vertical="top"/>
    </xf>
    <xf numFmtId="0" fontId="8" fillId="2" borderId="21" xfId="0" applyFont="1" applyFill="1" applyBorder="1" applyAlignment="1">
      <alignment horizontal="left" vertical="top"/>
    </xf>
    <xf numFmtId="0" fontId="3" fillId="2" borderId="16" xfId="0" applyFont="1" applyFill="1" applyBorder="1" applyAlignment="1" applyProtection="1">
      <alignment horizontal="left" vertical="top" wrapText="1"/>
      <protection locked="0"/>
    </xf>
    <xf numFmtId="0" fontId="3" fillId="2" borderId="17" xfId="0" applyFont="1" applyFill="1" applyBorder="1" applyAlignment="1" applyProtection="1">
      <alignment horizontal="left" vertical="top" wrapText="1"/>
      <protection locked="0"/>
    </xf>
    <xf numFmtId="0" fontId="3" fillId="2" borderId="18" xfId="0" applyFont="1" applyFill="1" applyBorder="1" applyAlignment="1" applyProtection="1">
      <alignment horizontal="left" vertical="top" wrapText="1"/>
      <protection locked="0"/>
    </xf>
    <xf numFmtId="0" fontId="6"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3" fillId="2" borderId="10" xfId="0" applyFont="1" applyFill="1" applyBorder="1" applyAlignment="1" applyProtection="1">
      <alignment horizontal="left" vertical="top"/>
      <protection locked="0"/>
    </xf>
    <xf numFmtId="0" fontId="3" fillId="2" borderId="12" xfId="0" applyFont="1" applyFill="1" applyBorder="1" applyAlignment="1" applyProtection="1">
      <alignment horizontal="left" vertical="top"/>
      <protection locked="0"/>
    </xf>
    <xf numFmtId="14" fontId="3" fillId="2" borderId="10" xfId="0" applyNumberFormat="1" applyFont="1" applyFill="1" applyBorder="1" applyAlignment="1" applyProtection="1">
      <alignment horizontal="left" vertical="top"/>
      <protection locked="0"/>
    </xf>
    <xf numFmtId="14" fontId="3" fillId="2" borderId="44" xfId="0" applyNumberFormat="1" applyFont="1" applyFill="1" applyBorder="1" applyAlignment="1" applyProtection="1">
      <alignment horizontal="left" vertical="top"/>
      <protection locked="0"/>
    </xf>
    <xf numFmtId="14" fontId="3" fillId="2" borderId="12" xfId="0" applyNumberFormat="1" applyFont="1" applyFill="1" applyBorder="1" applyAlignment="1" applyProtection="1">
      <alignment horizontal="left" vertical="top"/>
      <protection locked="0"/>
    </xf>
    <xf numFmtId="0" fontId="14" fillId="2" borderId="31" xfId="0" applyFont="1" applyFill="1" applyBorder="1" applyAlignment="1">
      <alignment horizontal="left" vertical="center"/>
    </xf>
    <xf numFmtId="0" fontId="14" fillId="2" borderId="34" xfId="0" applyFont="1" applyFill="1" applyBorder="1" applyAlignment="1">
      <alignment horizontal="left" vertical="center"/>
    </xf>
    <xf numFmtId="0" fontId="13" fillId="2" borderId="0" xfId="0" applyFont="1" applyFill="1" applyAlignment="1">
      <alignment horizontal="center" vertical="center"/>
    </xf>
    <xf numFmtId="0" fontId="6" fillId="2" borderId="28" xfId="0" applyFont="1" applyFill="1" applyBorder="1" applyAlignment="1">
      <alignment horizontal="left" vertical="top"/>
    </xf>
    <xf numFmtId="0" fontId="6" fillId="2" borderId="46" xfId="0" applyFont="1" applyFill="1" applyBorder="1" applyAlignment="1">
      <alignment horizontal="left" vertical="top"/>
    </xf>
    <xf numFmtId="0" fontId="6" fillId="2" borderId="25" xfId="0" applyFont="1" applyFill="1" applyBorder="1" applyAlignment="1" applyProtection="1">
      <alignment horizontal="left" vertical="top"/>
      <protection locked="0"/>
    </xf>
    <xf numFmtId="0" fontId="6" fillId="2" borderId="11" xfId="0" applyFont="1" applyFill="1" applyBorder="1" applyAlignment="1" applyProtection="1">
      <alignment horizontal="left" vertical="top"/>
      <protection locked="0"/>
    </xf>
    <xf numFmtId="0" fontId="6" fillId="2" borderId="25" xfId="0" applyFont="1" applyFill="1" applyBorder="1" applyAlignment="1">
      <alignment horizontal="left" vertical="top"/>
    </xf>
    <xf numFmtId="0" fontId="6" fillId="2" borderId="11" xfId="0" applyFont="1" applyFill="1" applyBorder="1" applyAlignment="1">
      <alignment horizontal="left" vertical="top"/>
    </xf>
    <xf numFmtId="14" fontId="3" fillId="2" borderId="38" xfId="0" applyNumberFormat="1" applyFont="1" applyFill="1" applyBorder="1" applyAlignment="1" applyProtection="1">
      <alignment horizontal="left" vertical="top" wrapText="1"/>
      <protection locked="0"/>
    </xf>
    <xf numFmtId="14" fontId="3" fillId="2" borderId="44" xfId="0" applyNumberFormat="1" applyFont="1" applyFill="1" applyBorder="1" applyAlignment="1" applyProtection="1">
      <alignment horizontal="left" vertical="top" wrapText="1"/>
      <protection locked="0"/>
    </xf>
    <xf numFmtId="0" fontId="8" fillId="2" borderId="1" xfId="0" applyFont="1" applyFill="1" applyBorder="1" applyAlignment="1">
      <alignment vertical="center" wrapText="1"/>
    </xf>
    <xf numFmtId="0" fontId="8" fillId="2" borderId="32" xfId="0" applyFont="1" applyFill="1" applyBorder="1" applyAlignment="1">
      <alignment vertical="center" wrapText="1"/>
    </xf>
    <xf numFmtId="0" fontId="8" fillId="2" borderId="10" xfId="0" applyFont="1" applyFill="1" applyBorder="1" applyAlignment="1">
      <alignment vertical="center" wrapText="1"/>
    </xf>
    <xf numFmtId="0" fontId="8" fillId="2" borderId="33" xfId="0" applyFont="1" applyFill="1" applyBorder="1" applyAlignment="1">
      <alignment vertical="center" wrapText="1"/>
    </xf>
    <xf numFmtId="0" fontId="8" fillId="2" borderId="38" xfId="0" applyFont="1" applyFill="1" applyBorder="1" applyAlignment="1">
      <alignment vertical="center" wrapText="1"/>
    </xf>
    <xf numFmtId="0" fontId="8" fillId="2" borderId="45" xfId="0" applyFont="1" applyFill="1" applyBorder="1" applyAlignment="1">
      <alignment vertical="center" wrapText="1"/>
    </xf>
  </cellXfs>
  <cellStyles count="2">
    <cellStyle name="Hyperlink" xfId="1" builtinId="8"/>
    <cellStyle name="Normal" xfId="0" builtinId="0"/>
  </cellStyles>
  <dxfs count="6">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theme="9" tint="0.39994506668294322"/>
        </patternFill>
      </fill>
    </dxf>
    <dxf>
      <fill>
        <patternFill>
          <bgColor rgb="FFFF33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1572015</xdr:colOff>
      <xdr:row>0</xdr:row>
      <xdr:rowOff>540000</xdr:rowOff>
    </xdr:to>
    <xdr:pic>
      <xdr:nvPicPr>
        <xdr:cNvPr id="2" name="Picture 1">
          <a:extLst>
            <a:ext uri="{FF2B5EF4-FFF2-40B4-BE49-F238E27FC236}">
              <a16:creationId xmlns:a16="http://schemas.microsoft.com/office/drawing/2014/main" id="{A64D38B7-6A71-4098-9E3F-E8649E26E1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639" b="30149"/>
        <a:stretch/>
      </xdr:blipFill>
      <xdr:spPr bwMode="auto">
        <a:xfrm>
          <a:off x="0" y="0"/>
          <a:ext cx="1572015" cy="54000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1572016</xdr:colOff>
      <xdr:row>0</xdr:row>
      <xdr:rowOff>540000</xdr:rowOff>
    </xdr:to>
    <xdr:pic>
      <xdr:nvPicPr>
        <xdr:cNvPr id="2" name="Picture 1">
          <a:extLst>
            <a:ext uri="{FF2B5EF4-FFF2-40B4-BE49-F238E27FC236}">
              <a16:creationId xmlns:a16="http://schemas.microsoft.com/office/drawing/2014/main" id="{915AA46D-D79A-4A82-8553-EDA73539A9D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639" b="30149"/>
        <a:stretch/>
      </xdr:blipFill>
      <xdr:spPr bwMode="auto">
        <a:xfrm>
          <a:off x="1" y="0"/>
          <a:ext cx="1572015" cy="540000"/>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862932</xdr:colOff>
      <xdr:row>0</xdr:row>
      <xdr:rowOff>540000</xdr:rowOff>
    </xdr:to>
    <xdr:pic>
      <xdr:nvPicPr>
        <xdr:cNvPr id="4" name="Picture 3">
          <a:extLst>
            <a:ext uri="{FF2B5EF4-FFF2-40B4-BE49-F238E27FC236}">
              <a16:creationId xmlns:a16="http://schemas.microsoft.com/office/drawing/2014/main" id="{A2F30BD7-4575-4625-9E3D-A089530CC46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639" b="30149"/>
        <a:stretch/>
      </xdr:blipFill>
      <xdr:spPr bwMode="auto">
        <a:xfrm>
          <a:off x="0" y="0"/>
          <a:ext cx="1565401" cy="54000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pl.app.uq.edu.au/content/1.80.01-enterprise-risk-management" TargetMode="External"/><Relationship Id="rId2" Type="http://schemas.openxmlformats.org/officeDocument/2006/relationships/hyperlink" Target="https://ppl.app.uq.edu.au/content/1.60.07-working-children" TargetMode="External"/><Relationship Id="rId1" Type="http://schemas.openxmlformats.org/officeDocument/2006/relationships/hyperlink" Target="https://ppl.app.uq.edu.au/content/1.60.07-working-children"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3E2CC-039E-4D34-9C8C-810BF20D87E7}">
  <dimension ref="A1:A9"/>
  <sheetViews>
    <sheetView tabSelected="1" workbookViewId="0">
      <selection activeCell="A11" sqref="A11"/>
    </sheetView>
  </sheetViews>
  <sheetFormatPr defaultRowHeight="15" x14ac:dyDescent="0.25"/>
  <cols>
    <col min="1" max="1" width="70" style="30" customWidth="1"/>
    <col min="2" max="16384" width="9.140625" style="30"/>
  </cols>
  <sheetData>
    <row r="1" spans="1:1" ht="44.25" customHeight="1" thickBot="1" x14ac:dyDescent="0.3"/>
    <row r="2" spans="1:1" s="31" customFormat="1" ht="27.75" customHeight="1" x14ac:dyDescent="0.25">
      <c r="A2" s="41" t="s">
        <v>129</v>
      </c>
    </row>
    <row r="3" spans="1:1" ht="294" customHeight="1" thickBot="1" x14ac:dyDescent="0.3">
      <c r="A3" s="42" t="s">
        <v>141</v>
      </c>
    </row>
    <row r="5" spans="1:1" x14ac:dyDescent="0.25">
      <c r="A5" s="43" t="s">
        <v>124</v>
      </c>
    </row>
    <row r="7" spans="1:1" x14ac:dyDescent="0.25">
      <c r="A7" s="43" t="s">
        <v>125</v>
      </c>
    </row>
    <row r="9" spans="1:1" x14ac:dyDescent="0.25">
      <c r="A9" s="43" t="s">
        <v>128</v>
      </c>
    </row>
  </sheetData>
  <sheetProtection sheet="1" objects="1" scenarios="1"/>
  <hyperlinks>
    <hyperlink ref="A5" r:id="rId1" location="Policy" xr:uid="{C98F1B97-902E-4101-94CE-24E37E53FF9F}"/>
    <hyperlink ref="A7" r:id="rId2" location="Procedures" xr:uid="{485CAEA9-A703-463C-888C-D53396131980}"/>
    <hyperlink ref="A9" r:id="rId3" xr:uid="{A33ED4AA-A859-4E72-92FC-5DC1D874A7CE}"/>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0F8A5-C547-47FC-9A3B-8AD1705717B4}">
  <sheetPr>
    <pageSetUpPr fitToPage="1"/>
  </sheetPr>
  <dimension ref="A1:H34"/>
  <sheetViews>
    <sheetView zoomScale="90" zoomScaleNormal="90" workbookViewId="0">
      <selection activeCell="E21" sqref="E21"/>
    </sheetView>
  </sheetViews>
  <sheetFormatPr defaultRowHeight="14.25" x14ac:dyDescent="0.2"/>
  <cols>
    <col min="1" max="1" width="28.28515625" style="2" customWidth="1"/>
    <col min="2" max="2" width="45.7109375" style="2" customWidth="1"/>
    <col min="3" max="3" width="18.7109375" style="2" customWidth="1"/>
    <col min="4" max="16384" width="9.140625" style="1"/>
  </cols>
  <sheetData>
    <row r="1" spans="1:3" ht="60" customHeight="1" thickBot="1" x14ac:dyDescent="0.25">
      <c r="A1" s="98" t="s">
        <v>0</v>
      </c>
      <c r="B1" s="98"/>
      <c r="C1" s="98"/>
    </row>
    <row r="2" spans="1:3" ht="30" customHeight="1" x14ac:dyDescent="0.2">
      <c r="A2" s="21" t="s">
        <v>46</v>
      </c>
      <c r="B2" s="85"/>
      <c r="C2" s="86"/>
    </row>
    <row r="3" spans="1:3" ht="30" customHeight="1" x14ac:dyDescent="0.2">
      <c r="A3" s="22" t="s">
        <v>30</v>
      </c>
      <c r="B3" s="89"/>
      <c r="C3" s="88"/>
    </row>
    <row r="4" spans="1:3" ht="30" customHeight="1" x14ac:dyDescent="0.2">
      <c r="A4" s="22" t="s">
        <v>136</v>
      </c>
      <c r="B4" s="87"/>
      <c r="C4" s="88"/>
    </row>
    <row r="5" spans="1:3" ht="30" customHeight="1" x14ac:dyDescent="0.2">
      <c r="A5" s="22" t="s">
        <v>5</v>
      </c>
      <c r="B5" s="102" t="s">
        <v>51</v>
      </c>
      <c r="C5" s="103"/>
    </row>
    <row r="6" spans="1:3" ht="30" customHeight="1" x14ac:dyDescent="0.2">
      <c r="A6" s="22" t="s">
        <v>6</v>
      </c>
      <c r="B6" s="102" t="s">
        <v>51</v>
      </c>
      <c r="C6" s="104"/>
    </row>
    <row r="7" spans="1:3" ht="93" customHeight="1" x14ac:dyDescent="0.2">
      <c r="A7" s="22" t="s">
        <v>1</v>
      </c>
      <c r="B7" s="100"/>
      <c r="C7" s="101"/>
    </row>
    <row r="8" spans="1:3" ht="60.75" customHeight="1" x14ac:dyDescent="0.2">
      <c r="A8" s="22" t="s">
        <v>3</v>
      </c>
      <c r="B8" s="100"/>
      <c r="C8" s="101"/>
    </row>
    <row r="9" spans="1:3" ht="42" customHeight="1" x14ac:dyDescent="0.2">
      <c r="A9" s="22" t="s">
        <v>4</v>
      </c>
      <c r="B9" s="100"/>
      <c r="C9" s="101"/>
    </row>
    <row r="10" spans="1:3" ht="42" customHeight="1" x14ac:dyDescent="0.2">
      <c r="A10" s="22" t="s">
        <v>12</v>
      </c>
      <c r="B10" s="39" t="s">
        <v>137</v>
      </c>
      <c r="C10" s="76" t="s">
        <v>15</v>
      </c>
    </row>
    <row r="11" spans="1:3" ht="42" customHeight="1" x14ac:dyDescent="0.2">
      <c r="A11" s="22"/>
      <c r="B11" s="39" t="s">
        <v>137</v>
      </c>
      <c r="C11" s="76" t="s">
        <v>13</v>
      </c>
    </row>
    <row r="12" spans="1:3" ht="42" customHeight="1" x14ac:dyDescent="0.2">
      <c r="A12" s="22"/>
      <c r="B12" s="39" t="s">
        <v>137</v>
      </c>
      <c r="C12" s="76" t="s">
        <v>14</v>
      </c>
    </row>
    <row r="13" spans="1:3" ht="42" customHeight="1" thickBot="1" x14ac:dyDescent="0.25">
      <c r="A13" s="20" t="s">
        <v>99</v>
      </c>
      <c r="B13" s="40" t="s">
        <v>140</v>
      </c>
      <c r="C13" s="77" t="s">
        <v>7</v>
      </c>
    </row>
    <row r="14" spans="1:3" s="78" customFormat="1" ht="53.25" customHeight="1" thickBot="1" x14ac:dyDescent="0.3">
      <c r="A14" s="99" t="s">
        <v>126</v>
      </c>
      <c r="B14" s="98"/>
      <c r="C14" s="98"/>
    </row>
    <row r="15" spans="1:3" ht="30" customHeight="1" thickBot="1" x14ac:dyDescent="0.25">
      <c r="A15" s="7" t="s">
        <v>132</v>
      </c>
      <c r="B15" s="46" t="s">
        <v>106</v>
      </c>
      <c r="C15" s="53" t="s">
        <v>138</v>
      </c>
    </row>
    <row r="16" spans="1:3" ht="33" customHeight="1" x14ac:dyDescent="0.2">
      <c r="A16" s="8" t="s">
        <v>101</v>
      </c>
      <c r="B16" s="47" t="s">
        <v>108</v>
      </c>
      <c r="C16" s="52" t="s">
        <v>7</v>
      </c>
    </row>
    <row r="17" spans="1:8" ht="45" customHeight="1" x14ac:dyDescent="0.2">
      <c r="A17" s="9"/>
      <c r="B17" s="48" t="s">
        <v>109</v>
      </c>
      <c r="C17" s="50" t="s">
        <v>7</v>
      </c>
    </row>
    <row r="18" spans="1:8" ht="31.5" customHeight="1" x14ac:dyDescent="0.2">
      <c r="A18" s="9"/>
      <c r="B18" s="48" t="s">
        <v>110</v>
      </c>
      <c r="C18" s="50" t="s">
        <v>7</v>
      </c>
    </row>
    <row r="19" spans="1:8" ht="31.5" customHeight="1" x14ac:dyDescent="0.2">
      <c r="A19" s="9"/>
      <c r="B19" s="48" t="s">
        <v>107</v>
      </c>
      <c r="C19" s="50" t="s">
        <v>7</v>
      </c>
      <c r="H19" s="79"/>
    </row>
    <row r="20" spans="1:8" ht="30" customHeight="1" x14ac:dyDescent="0.2">
      <c r="A20" s="9" t="s">
        <v>31</v>
      </c>
      <c r="B20" s="48" t="s">
        <v>111</v>
      </c>
      <c r="C20" s="50" t="s">
        <v>7</v>
      </c>
    </row>
    <row r="21" spans="1:8" ht="41.25" customHeight="1" x14ac:dyDescent="0.2">
      <c r="A21" s="9" t="s">
        <v>49</v>
      </c>
      <c r="B21" s="48" t="s">
        <v>112</v>
      </c>
      <c r="C21" s="50" t="s">
        <v>7</v>
      </c>
    </row>
    <row r="22" spans="1:8" ht="28.5" customHeight="1" x14ac:dyDescent="0.2">
      <c r="A22" s="9" t="s">
        <v>102</v>
      </c>
      <c r="B22" s="48" t="s">
        <v>113</v>
      </c>
      <c r="C22" s="50" t="s">
        <v>7</v>
      </c>
    </row>
    <row r="23" spans="1:8" ht="31.5" customHeight="1" x14ac:dyDescent="0.2">
      <c r="A23" s="9"/>
      <c r="B23" s="48" t="s">
        <v>114</v>
      </c>
      <c r="C23" s="50" t="s">
        <v>7</v>
      </c>
    </row>
    <row r="24" spans="1:8" ht="30.75" customHeight="1" x14ac:dyDescent="0.2">
      <c r="A24" s="9" t="s">
        <v>48</v>
      </c>
      <c r="B24" s="48" t="s">
        <v>115</v>
      </c>
      <c r="C24" s="50" t="s">
        <v>7</v>
      </c>
    </row>
    <row r="25" spans="1:8" ht="31.5" customHeight="1" x14ac:dyDescent="0.2">
      <c r="A25" s="9"/>
      <c r="B25" s="48" t="s">
        <v>116</v>
      </c>
      <c r="C25" s="50" t="s">
        <v>7</v>
      </c>
    </row>
    <row r="26" spans="1:8" ht="31.5" customHeight="1" x14ac:dyDescent="0.2">
      <c r="A26" s="9" t="s">
        <v>29</v>
      </c>
      <c r="B26" s="48" t="s">
        <v>117</v>
      </c>
      <c r="C26" s="50" t="s">
        <v>7</v>
      </c>
    </row>
    <row r="27" spans="1:8" ht="39.75" customHeight="1" x14ac:dyDescent="0.2">
      <c r="A27" s="9"/>
      <c r="B27" s="48" t="s">
        <v>118</v>
      </c>
      <c r="C27" s="50" t="s">
        <v>7</v>
      </c>
    </row>
    <row r="28" spans="1:8" ht="32.25" customHeight="1" x14ac:dyDescent="0.2">
      <c r="A28" s="9" t="s">
        <v>103</v>
      </c>
      <c r="B28" s="48" t="s">
        <v>119</v>
      </c>
      <c r="C28" s="50" t="s">
        <v>7</v>
      </c>
    </row>
    <row r="29" spans="1:8" ht="32.25" customHeight="1" x14ac:dyDescent="0.2">
      <c r="A29" s="9" t="s">
        <v>50</v>
      </c>
      <c r="B29" s="48" t="s">
        <v>120</v>
      </c>
      <c r="C29" s="50" t="s">
        <v>7</v>
      </c>
    </row>
    <row r="30" spans="1:8" ht="32.25" customHeight="1" thickBot="1" x14ac:dyDescent="0.25">
      <c r="A30" s="45" t="s">
        <v>121</v>
      </c>
      <c r="B30" s="49" t="s">
        <v>122</v>
      </c>
      <c r="C30" s="51" t="s">
        <v>7</v>
      </c>
    </row>
    <row r="31" spans="1:8" ht="50.25" customHeight="1" thickBot="1" x14ac:dyDescent="0.25">
      <c r="A31" s="55" t="s">
        <v>10</v>
      </c>
      <c r="B31" s="56" t="e" cm="1">
        <f t="array" ref="B31">_xlfn.IFS(C16="Yes","Risk Asessment Must Be Completed",C17="Yes","Risk Asessment Must Be Completed", C18="Yes","Risk Asessment Must Be Completed",C19="Yes","Risk Asessment Must Be Completed", C20="Yes","Risk Asessment Must Be Completed", C21="Yes","Risk Asessment Must Be Completed",C22="Yes","Risk Asessment Must Be Completed",C23="Yes","Risk Asessment Must Be Completed",C24="Yes","Risk Asessment Must Be Completed",C25="Yes","Risk Asessment Must Be Completed",C26="Yes","Risk Asessment Must Be Completed",C27="Yes","Risk Asessment Must Be Completed",C28="Yes","Risk Asessment Must Be Completed", C29="Yes","Risk Asessment Must Be Completed",C30="Yes","Risk Asessment Must Be Completed")</f>
        <v>#N/A</v>
      </c>
      <c r="C31" s="57" t="s">
        <v>134</v>
      </c>
    </row>
    <row r="32" spans="1:8" ht="30" customHeight="1" thickBot="1" x14ac:dyDescent="0.25">
      <c r="A32" s="4"/>
      <c r="B32" s="5"/>
      <c r="C32" s="6"/>
    </row>
    <row r="33" spans="1:3" ht="15" thickBot="1" x14ac:dyDescent="0.25">
      <c r="A33" s="92" t="s">
        <v>11</v>
      </c>
      <c r="B33" s="93"/>
      <c r="C33" s="94"/>
    </row>
    <row r="34" spans="1:3" ht="120" customHeight="1" thickBot="1" x14ac:dyDescent="0.25">
      <c r="A34" s="95" t="s">
        <v>139</v>
      </c>
      <c r="B34" s="96"/>
      <c r="C34" s="97"/>
    </row>
  </sheetData>
  <sheetProtection sheet="1" objects="1" scenarios="1"/>
  <mergeCells count="9">
    <mergeCell ref="A33:C33"/>
    <mergeCell ref="A34:C34"/>
    <mergeCell ref="A1:C1"/>
    <mergeCell ref="A14:C14"/>
    <mergeCell ref="B9:C9"/>
    <mergeCell ref="B8:C8"/>
    <mergeCell ref="B7:C7"/>
    <mergeCell ref="B5:C5"/>
    <mergeCell ref="B6:C6"/>
  </mergeCells>
  <conditionalFormatting sqref="B31">
    <cfRule type="containsText" dxfId="5" priority="2" operator="containsText" text="Risk Asessment Must Be Completed">
      <formula>NOT(ISERROR(SEARCH("Risk Asessment Must Be Completed",B31)))</formula>
    </cfRule>
    <cfRule type="containsBlanks" dxfId="4" priority="3">
      <formula>LEN(TRIM(B31))=0</formula>
    </cfRule>
  </conditionalFormatting>
  <hyperlinks>
    <hyperlink ref="C31" location="'2. Detailed Risk Assessment'!A1" display="If Yes, Complete Detailed Risk Assessment" xr:uid="{FF97C277-DC68-4DA3-9289-E1ABB04434F4}"/>
  </hyperlinks>
  <pageMargins left="0.7" right="0.7" top="0.75" bottom="0.75" header="0.3" footer="0.3"/>
  <pageSetup paperSize="9" scale="94"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1D3A6BF8-53B8-4C9A-9FEA-3D99191BDC10}">
          <x14:formula1>
            <xm:f>'Validation List'!$B$1:$B$5</xm:f>
          </x14:formula1>
          <xm:sqref>C13</xm:sqref>
        </x14:dataValidation>
        <x14:dataValidation type="list" allowBlank="1" showInputMessage="1" showErrorMessage="1" xr:uid="{2B25C3D6-59F3-472A-8293-3BCC6AE8FD99}">
          <x14:formula1>
            <xm:f>'Validation List'!$C$1:$C$48</xm:f>
          </x14:formula1>
          <xm:sqref>B13</xm:sqref>
        </x14:dataValidation>
        <x14:dataValidation type="list" allowBlank="1" showInputMessage="1" showErrorMessage="1" xr:uid="{054686BF-DE52-4206-B7B1-8B06B455E738}">
          <x14:formula1>
            <xm:f>'Validation List'!$A$1:$A$3</xm:f>
          </x14:formula1>
          <xm:sqref>C16:C30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36484-7847-491D-A1B4-9DC34C29F50D}">
  <sheetPr>
    <pageSetUpPr fitToPage="1"/>
  </sheetPr>
  <dimension ref="A1:I26"/>
  <sheetViews>
    <sheetView zoomScale="80" zoomScaleNormal="80" workbookViewId="0">
      <selection activeCell="A9" sqref="A9"/>
    </sheetView>
  </sheetViews>
  <sheetFormatPr defaultRowHeight="12.75" x14ac:dyDescent="0.2"/>
  <cols>
    <col min="1" max="1" width="10.5703125" style="10" customWidth="1"/>
    <col min="2" max="2" width="25.42578125" style="3" customWidth="1"/>
    <col min="3" max="3" width="40.7109375" style="10" customWidth="1"/>
    <col min="4" max="4" width="40.7109375" style="3" customWidth="1"/>
    <col min="5" max="5" width="36.5703125" style="10" customWidth="1"/>
    <col min="6" max="7" width="15.140625" style="3" customWidth="1"/>
    <col min="8" max="9" width="14" style="3" customWidth="1"/>
    <col min="10" max="16384" width="9.140625" style="10"/>
  </cols>
  <sheetData>
    <row r="1" spans="1:9" ht="60" customHeight="1" thickBot="1" x14ac:dyDescent="0.25">
      <c r="A1" s="107" t="s">
        <v>127</v>
      </c>
      <c r="B1" s="107"/>
      <c r="C1" s="107"/>
      <c r="D1" s="107"/>
      <c r="E1" s="33"/>
    </row>
    <row r="2" spans="1:9" ht="30" customHeight="1" x14ac:dyDescent="0.2">
      <c r="A2" s="116" t="s">
        <v>2</v>
      </c>
      <c r="B2" s="117"/>
      <c r="C2" s="108"/>
      <c r="D2" s="109"/>
      <c r="E2" s="11"/>
    </row>
    <row r="3" spans="1:9" ht="30" customHeight="1" x14ac:dyDescent="0.2">
      <c r="A3" s="118" t="s">
        <v>47</v>
      </c>
      <c r="B3" s="119"/>
      <c r="C3" s="110"/>
      <c r="D3" s="111"/>
      <c r="E3" s="11"/>
      <c r="G3" s="10"/>
      <c r="H3" s="10"/>
    </row>
    <row r="4" spans="1:9" ht="30" customHeight="1" x14ac:dyDescent="0.2">
      <c r="A4" s="118" t="s">
        <v>136</v>
      </c>
      <c r="B4" s="119"/>
      <c r="C4" s="112"/>
      <c r="D4" s="113"/>
      <c r="E4" s="11"/>
      <c r="G4" s="10"/>
      <c r="H4" s="10"/>
    </row>
    <row r="5" spans="1:9" ht="30" customHeight="1" x14ac:dyDescent="0.2">
      <c r="A5" s="120" t="s">
        <v>5</v>
      </c>
      <c r="B5" s="121"/>
      <c r="C5" s="114" t="s">
        <v>51</v>
      </c>
      <c r="D5" s="115"/>
      <c r="E5" s="3"/>
    </row>
    <row r="6" spans="1:9" ht="49.5" customHeight="1" x14ac:dyDescent="0.2">
      <c r="A6" s="105" t="s">
        <v>135</v>
      </c>
      <c r="B6" s="106"/>
      <c r="C6" s="90" t="str">
        <f>IF(D6="", " ", CHAR(80))</f>
        <v>P</v>
      </c>
      <c r="D6" s="59" t="str">
        <f>IF(A6="Approved", "I accept the reported risk ratings.", "I do not endorse the regulated activity due to the inability to manage the risks to an acceptable level.")</f>
        <v>I do not endorse the regulated activity due to the inability to manage the risks to an acceptable level.</v>
      </c>
      <c r="E6" s="11"/>
      <c r="G6" s="10"/>
      <c r="H6" s="10"/>
    </row>
    <row r="7" spans="1:9" ht="64.5" customHeight="1" x14ac:dyDescent="0.2">
      <c r="A7" s="60"/>
      <c r="B7" s="61"/>
      <c r="C7" s="90" t="str">
        <f>IF(D7=" ", " ", CHAR(80))</f>
        <v>P</v>
      </c>
      <c r="D7" s="59" t="str">
        <f>IF(A6="Approved", "I confirm all relevant risks have been raised.", "The proposed risk level associated with the regulated activity does not sufficiently weigh up against the benefits it would achieve.")</f>
        <v>The proposed risk level associated with the regulated activity does not sufficiently weigh up against the benefits it would achieve.</v>
      </c>
      <c r="E7" s="11"/>
      <c r="G7" s="10"/>
      <c r="H7" s="10"/>
    </row>
    <row r="8" spans="1:9" ht="63" customHeight="1" thickBot="1" x14ac:dyDescent="0.25">
      <c r="A8" s="62"/>
      <c r="B8" s="63"/>
      <c r="C8" s="91" t="str">
        <f>IF(D8=" ", " ", CHAR(80))</f>
        <v xml:space="preserve"> </v>
      </c>
      <c r="D8" s="64" t="str">
        <f>IF(A6="Approved", "I am satisfied that existing and proposed controls will be effective and implemented by the commencement of the regulated activity.", " ")</f>
        <v xml:space="preserve"> </v>
      </c>
      <c r="E8" s="11"/>
    </row>
    <row r="9" spans="1:9" ht="30" customHeight="1" thickBot="1" x14ac:dyDescent="0.25">
      <c r="A9" s="12"/>
      <c r="B9" s="28"/>
      <c r="C9" s="11"/>
      <c r="D9" s="28"/>
      <c r="E9" s="11"/>
    </row>
    <row r="10" spans="1:9" s="15" customFormat="1" ht="40.5" customHeight="1" thickBot="1" x14ac:dyDescent="0.25">
      <c r="A10" s="13" t="s">
        <v>32</v>
      </c>
      <c r="B10" s="29" t="s">
        <v>133</v>
      </c>
      <c r="C10" s="14" t="s">
        <v>19</v>
      </c>
      <c r="D10" s="58" t="s">
        <v>20</v>
      </c>
      <c r="E10" s="54" t="s">
        <v>130</v>
      </c>
      <c r="F10" s="65" t="s">
        <v>21</v>
      </c>
      <c r="G10" s="66" t="s">
        <v>22</v>
      </c>
      <c r="H10" s="67" t="s">
        <v>131</v>
      </c>
      <c r="I10" s="68" t="s">
        <v>44</v>
      </c>
    </row>
    <row r="11" spans="1:9" ht="40.5" customHeight="1" x14ac:dyDescent="0.2">
      <c r="A11" s="16">
        <v>1</v>
      </c>
      <c r="B11" s="34" t="s">
        <v>105</v>
      </c>
      <c r="C11" s="80"/>
      <c r="D11" s="81"/>
      <c r="E11" s="80"/>
      <c r="F11" s="71" t="s">
        <v>26</v>
      </c>
      <c r="G11" s="71" t="s">
        <v>27</v>
      </c>
      <c r="H11" s="72" t="e" cm="1">
        <f t="array" ref="H11">_xlfn.IFS(F11*G11&lt;5, "Low", F11*G11&lt;10,"Medium", F11*G11&lt;17,"High", F11*G11&lt;26,"Extreme")</f>
        <v>#VALUE!</v>
      </c>
      <c r="I11" s="73" t="s">
        <v>28</v>
      </c>
    </row>
    <row r="12" spans="1:9" ht="40.5" customHeight="1" x14ac:dyDescent="0.2">
      <c r="A12" s="17">
        <v>2</v>
      </c>
      <c r="B12" s="36" t="s">
        <v>45</v>
      </c>
      <c r="C12" s="82"/>
      <c r="D12" s="44"/>
      <c r="E12" s="82"/>
      <c r="F12" s="69" t="s">
        <v>26</v>
      </c>
      <c r="G12" s="69" t="s">
        <v>27</v>
      </c>
      <c r="H12" s="70" t="e" cm="1">
        <f t="array" ref="H12">_xlfn.IFS(F12*G12&lt;5, "Low", F12*G12&lt;10,"Medium", F12*G12&lt;17,"High", F12*G12&lt;26,"Extreme")</f>
        <v>#VALUE!</v>
      </c>
      <c r="I12" s="35" t="s">
        <v>28</v>
      </c>
    </row>
    <row r="13" spans="1:9" ht="40.5" customHeight="1" x14ac:dyDescent="0.2">
      <c r="A13" s="17">
        <v>3</v>
      </c>
      <c r="B13" s="36" t="s">
        <v>45</v>
      </c>
      <c r="C13" s="82"/>
      <c r="D13" s="44"/>
      <c r="E13" s="82"/>
      <c r="F13" s="69" t="s">
        <v>26</v>
      </c>
      <c r="G13" s="69" t="s">
        <v>27</v>
      </c>
      <c r="H13" s="70" t="e" cm="1">
        <f t="array" ref="H13">_xlfn.IFS(F13*G13&lt;5, "Low", F13*G13&lt;10,"Medium", F13*G13&lt;17,"High", F13*G13&lt;26,"Extreme")</f>
        <v>#VALUE!</v>
      </c>
      <c r="I13" s="35" t="s">
        <v>28</v>
      </c>
    </row>
    <row r="14" spans="1:9" ht="40.5" customHeight="1" x14ac:dyDescent="0.2">
      <c r="A14" s="17">
        <v>4</v>
      </c>
      <c r="B14" s="36" t="s">
        <v>45</v>
      </c>
      <c r="C14" s="82"/>
      <c r="D14" s="44"/>
      <c r="E14" s="82"/>
      <c r="F14" s="69" t="s">
        <v>26</v>
      </c>
      <c r="G14" s="69" t="s">
        <v>27</v>
      </c>
      <c r="H14" s="70" t="e" cm="1">
        <f t="array" ref="H14">_xlfn.IFS(F14*G14&lt;5, "Low", F14*G14&lt;10,"Medium", F14*G14&lt;17,"High", F14*G14&lt;26,"Extreme")</f>
        <v>#VALUE!</v>
      </c>
      <c r="I14" s="35" t="s">
        <v>28</v>
      </c>
    </row>
    <row r="15" spans="1:9" ht="40.5" customHeight="1" x14ac:dyDescent="0.2">
      <c r="A15" s="17">
        <v>5</v>
      </c>
      <c r="B15" s="36" t="s">
        <v>45</v>
      </c>
      <c r="C15" s="82"/>
      <c r="D15" s="44"/>
      <c r="E15" s="82"/>
      <c r="F15" s="69" t="s">
        <v>26</v>
      </c>
      <c r="G15" s="69" t="s">
        <v>27</v>
      </c>
      <c r="H15" s="70" t="e" cm="1">
        <f t="array" ref="H15">_xlfn.IFS(F15*G15&lt;5, "Low", F15*G15&lt;10,"Medium", F15*G15&lt;17,"High", F15*G15&lt;26,"Extreme")</f>
        <v>#VALUE!</v>
      </c>
      <c r="I15" s="35" t="s">
        <v>28</v>
      </c>
    </row>
    <row r="16" spans="1:9" ht="40.5" customHeight="1" x14ac:dyDescent="0.2">
      <c r="A16" s="17">
        <v>6</v>
      </c>
      <c r="B16" s="36" t="s">
        <v>45</v>
      </c>
      <c r="C16" s="82"/>
      <c r="D16" s="44"/>
      <c r="E16" s="82"/>
      <c r="F16" s="69" t="s">
        <v>26</v>
      </c>
      <c r="G16" s="69" t="s">
        <v>27</v>
      </c>
      <c r="H16" s="70" t="e" cm="1">
        <f t="array" ref="H16">_xlfn.IFS(F16*G16&lt;5, "Low", F16*G16&lt;10,"Medium", F16*G16&lt;17,"High", F16*G16&lt;26,"Extreme")</f>
        <v>#VALUE!</v>
      </c>
      <c r="I16" s="35" t="s">
        <v>28</v>
      </c>
    </row>
    <row r="17" spans="1:9" ht="40.5" customHeight="1" x14ac:dyDescent="0.2">
      <c r="A17" s="17">
        <v>7</v>
      </c>
      <c r="B17" s="36" t="s">
        <v>45</v>
      </c>
      <c r="C17" s="82"/>
      <c r="D17" s="44"/>
      <c r="E17" s="82"/>
      <c r="F17" s="69" t="s">
        <v>26</v>
      </c>
      <c r="G17" s="69" t="s">
        <v>27</v>
      </c>
      <c r="H17" s="70" t="e" cm="1">
        <f t="array" ref="H17">_xlfn.IFS(F17*G17&lt;5, "Low", F17*G17&lt;10,"Medium", F17*G17&lt;17,"High", F17*G17&lt;26,"Extreme")</f>
        <v>#VALUE!</v>
      </c>
      <c r="I17" s="35" t="s">
        <v>28</v>
      </c>
    </row>
    <row r="18" spans="1:9" ht="40.5" customHeight="1" x14ac:dyDescent="0.2">
      <c r="A18" s="17">
        <v>8</v>
      </c>
      <c r="B18" s="36" t="s">
        <v>45</v>
      </c>
      <c r="C18" s="82"/>
      <c r="D18" s="44"/>
      <c r="E18" s="82"/>
      <c r="F18" s="69" t="s">
        <v>26</v>
      </c>
      <c r="G18" s="69" t="s">
        <v>27</v>
      </c>
      <c r="H18" s="70" t="e" cm="1">
        <f t="array" ref="H18">_xlfn.IFS(F18*G18&lt;5, "Low", F18*G18&lt;10,"Medium", F18*G18&lt;17,"High", F18*G18&lt;26,"Extreme")</f>
        <v>#VALUE!</v>
      </c>
      <c r="I18" s="35" t="s">
        <v>28</v>
      </c>
    </row>
    <row r="19" spans="1:9" ht="40.5" customHeight="1" x14ac:dyDescent="0.2">
      <c r="A19" s="17">
        <v>9</v>
      </c>
      <c r="B19" s="36" t="s">
        <v>45</v>
      </c>
      <c r="C19" s="82"/>
      <c r="D19" s="44"/>
      <c r="E19" s="82"/>
      <c r="F19" s="69" t="s">
        <v>26</v>
      </c>
      <c r="G19" s="69" t="s">
        <v>27</v>
      </c>
      <c r="H19" s="70" t="e" cm="1">
        <f t="array" ref="H19">_xlfn.IFS(F19*G19&lt;5, "Low", F19*G19&lt;10,"Medium", F19*G19&lt;17,"High", F19*G19&lt;26,"Extreme")</f>
        <v>#VALUE!</v>
      </c>
      <c r="I19" s="35" t="s">
        <v>28</v>
      </c>
    </row>
    <row r="20" spans="1:9" ht="40.5" customHeight="1" x14ac:dyDescent="0.2">
      <c r="A20" s="17">
        <v>10</v>
      </c>
      <c r="B20" s="36" t="s">
        <v>45</v>
      </c>
      <c r="C20" s="82"/>
      <c r="D20" s="44"/>
      <c r="E20" s="82"/>
      <c r="F20" s="69" t="s">
        <v>26</v>
      </c>
      <c r="G20" s="69" t="s">
        <v>27</v>
      </c>
      <c r="H20" s="70" t="e" cm="1">
        <f t="array" ref="H20">_xlfn.IFS(F20*G20&lt;5, "Low", F20*G20&lt;10,"Medium", F20*G20&lt;17,"High", F20*G20&lt;26,"Extreme")</f>
        <v>#VALUE!</v>
      </c>
      <c r="I20" s="35" t="s">
        <v>28</v>
      </c>
    </row>
    <row r="21" spans="1:9" ht="40.5" customHeight="1" x14ac:dyDescent="0.2">
      <c r="A21" s="17">
        <v>11</v>
      </c>
      <c r="B21" s="36" t="s">
        <v>45</v>
      </c>
      <c r="C21" s="82"/>
      <c r="D21" s="44"/>
      <c r="E21" s="82"/>
      <c r="F21" s="69" t="s">
        <v>26</v>
      </c>
      <c r="G21" s="69" t="s">
        <v>27</v>
      </c>
      <c r="H21" s="70" t="e" cm="1">
        <f t="array" ref="H21">_xlfn.IFS(F21*G21&lt;5, "Low", F21*G21&lt;10,"Medium", F21*G21&lt;17,"High", F21*G21&lt;26,"Extreme")</f>
        <v>#VALUE!</v>
      </c>
      <c r="I21" s="35" t="s">
        <v>28</v>
      </c>
    </row>
    <row r="22" spans="1:9" ht="40.5" customHeight="1" x14ac:dyDescent="0.2">
      <c r="A22" s="17">
        <v>12</v>
      </c>
      <c r="B22" s="36" t="s">
        <v>45</v>
      </c>
      <c r="C22" s="82"/>
      <c r="D22" s="44"/>
      <c r="E22" s="82"/>
      <c r="F22" s="69" t="s">
        <v>26</v>
      </c>
      <c r="G22" s="69" t="s">
        <v>27</v>
      </c>
      <c r="H22" s="70" t="e" cm="1">
        <f t="array" ref="H22">_xlfn.IFS(F22*G22&lt;5, "Low", F22*G22&lt;10,"Medium", F22*G22&lt;17,"High", F22*G22&lt;26,"Extreme")</f>
        <v>#VALUE!</v>
      </c>
      <c r="I22" s="35" t="s">
        <v>28</v>
      </c>
    </row>
    <row r="23" spans="1:9" ht="40.5" customHeight="1" x14ac:dyDescent="0.2">
      <c r="A23" s="17">
        <v>13</v>
      </c>
      <c r="B23" s="36" t="s">
        <v>45</v>
      </c>
      <c r="C23" s="82"/>
      <c r="D23" s="44"/>
      <c r="E23" s="82"/>
      <c r="F23" s="69" t="s">
        <v>26</v>
      </c>
      <c r="G23" s="69" t="s">
        <v>27</v>
      </c>
      <c r="H23" s="70" t="e" cm="1">
        <f t="array" ref="H23">_xlfn.IFS(F23*G23&lt;5, "Low", F23*G23&lt;10,"Medium", F23*G23&lt;17,"High", F23*G23&lt;26,"Extreme")</f>
        <v>#VALUE!</v>
      </c>
      <c r="I23" s="35" t="s">
        <v>28</v>
      </c>
    </row>
    <row r="24" spans="1:9" ht="40.5" customHeight="1" x14ac:dyDescent="0.2">
      <c r="A24" s="17">
        <v>14</v>
      </c>
      <c r="B24" s="36" t="s">
        <v>45</v>
      </c>
      <c r="C24" s="82"/>
      <c r="D24" s="44"/>
      <c r="E24" s="82"/>
      <c r="F24" s="69" t="s">
        <v>26</v>
      </c>
      <c r="G24" s="69" t="s">
        <v>27</v>
      </c>
      <c r="H24" s="70" t="e" cm="1">
        <f t="array" ref="H24">_xlfn.IFS(F24*G24&lt;5, "Low", F24*G24&lt;10,"Medium", F24*G24&lt;17,"High", F24*G24&lt;26,"Extreme")</f>
        <v>#VALUE!</v>
      </c>
      <c r="I24" s="35" t="s">
        <v>28</v>
      </c>
    </row>
    <row r="25" spans="1:9" ht="40.5" customHeight="1" thickBot="1" x14ac:dyDescent="0.25">
      <c r="A25" s="18">
        <v>15</v>
      </c>
      <c r="B25" s="37" t="s">
        <v>45</v>
      </c>
      <c r="C25" s="83"/>
      <c r="D25" s="84"/>
      <c r="E25" s="83"/>
      <c r="F25" s="74" t="s">
        <v>26</v>
      </c>
      <c r="G25" s="74" t="s">
        <v>27</v>
      </c>
      <c r="H25" s="75" t="e" cm="1">
        <f t="array" ref="H25">_xlfn.IFS(F25*G25&lt;5, "Low", F25*G25&lt;10,"Medium", F25*G25&lt;17,"High", F25*G25&lt;26,"Extreme")</f>
        <v>#VALUE!</v>
      </c>
      <c r="I25" s="38" t="s">
        <v>28</v>
      </c>
    </row>
    <row r="26" spans="1:9" ht="25.5" x14ac:dyDescent="0.2">
      <c r="A26" s="19"/>
      <c r="B26" s="3" t="s">
        <v>43</v>
      </c>
    </row>
  </sheetData>
  <sheetProtection sheet="1" insertRows="0"/>
  <mergeCells count="10">
    <mergeCell ref="A6:B6"/>
    <mergeCell ref="A1:D1"/>
    <mergeCell ref="C2:D2"/>
    <mergeCell ref="C3:D3"/>
    <mergeCell ref="C4:D4"/>
    <mergeCell ref="C5:D5"/>
    <mergeCell ref="A2:B2"/>
    <mergeCell ref="A4:B4"/>
    <mergeCell ref="A5:B5"/>
    <mergeCell ref="A3:B3"/>
  </mergeCells>
  <conditionalFormatting sqref="H11:H25">
    <cfRule type="containsText" dxfId="3" priority="1" operator="containsText" text="Extreme">
      <formula>NOT(ISERROR(SEARCH("Extreme",H11)))</formula>
    </cfRule>
    <cfRule type="containsText" dxfId="2" priority="2" operator="containsText" text="High">
      <formula>NOT(ISERROR(SEARCH("High",H11)))</formula>
    </cfRule>
    <cfRule type="containsText" dxfId="1" priority="3" operator="containsText" text="Medium">
      <formula>NOT(ISERROR(SEARCH("Medium",H11)))</formula>
    </cfRule>
    <cfRule type="containsText" dxfId="0" priority="4" operator="containsText" text="Low">
      <formula>NOT(ISERROR(SEARCH("Low",H11)))</formula>
    </cfRule>
  </conditionalFormatting>
  <dataValidations count="1">
    <dataValidation type="list" allowBlank="1" showInputMessage="1" showErrorMessage="1" sqref="A6" xr:uid="{A5D61FB6-0890-4220-A457-685B771FED77}">
      <formula1>"Please select, APPROVED, NOT APPROVED"</formula1>
    </dataValidation>
  </dataValidations>
  <pageMargins left="0.23622047244094491" right="0.23622047244094491" top="0.74803149606299213" bottom="0.74803149606299213" header="0.31496062992125984" footer="0.31496062992125984"/>
  <pageSetup paperSize="9" scale="58"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2BC862F1-C6A5-4215-8894-6F5A3DD48BC5}">
          <x14:formula1>
            <xm:f>'Validation List'!$E$1:$E$6</xm:f>
          </x14:formula1>
          <xm:sqref>F11:F25</xm:sqref>
        </x14:dataValidation>
        <x14:dataValidation type="list" allowBlank="1" showInputMessage="1" showErrorMessage="1" xr:uid="{04608B34-0A51-4426-A7D5-C6D2CD9943F0}">
          <x14:formula1>
            <xm:f>'Validation List'!$F$1:$F$6</xm:f>
          </x14:formula1>
          <xm:sqref>G11:G25</xm:sqref>
        </x14:dataValidation>
        <x14:dataValidation type="list" allowBlank="1" showInputMessage="1" showErrorMessage="1" xr:uid="{B7C410C3-068B-4360-A818-394871A236C0}">
          <x14:formula1>
            <xm:f>'Validation List'!$G$1:$G$3</xm:f>
          </x14:formula1>
          <xm:sqref>I11:I25</xm:sqref>
        </x14:dataValidation>
        <x14:dataValidation type="list" allowBlank="1" showInputMessage="1" showErrorMessage="1" xr:uid="{14E9791B-F2C9-4DD2-8871-2ECAA37F26E7}">
          <x14:formula1>
            <xm:f>'Validation List'!$D$1:$D$20</xm:f>
          </x14:formula1>
          <xm:sqref>B11:B25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C74C7-6494-41CC-A054-4CAE748D5D29}">
  <dimension ref="A1:G48"/>
  <sheetViews>
    <sheetView topLeftCell="A11" workbookViewId="0">
      <selection activeCell="A6" sqref="A6"/>
    </sheetView>
  </sheetViews>
  <sheetFormatPr defaultRowHeight="15" x14ac:dyDescent="0.25"/>
  <cols>
    <col min="2" max="2" width="33.7109375" customWidth="1"/>
    <col min="3" max="3" width="33.7109375" style="23" customWidth="1"/>
    <col min="4" max="4" width="24.85546875" style="23" customWidth="1"/>
    <col min="5" max="5" width="17.42578125" customWidth="1"/>
    <col min="6" max="6" width="18" customWidth="1"/>
  </cols>
  <sheetData>
    <row r="1" spans="1:7" s="23" customFormat="1" ht="45" x14ac:dyDescent="0.25">
      <c r="A1" s="24" t="s">
        <v>7</v>
      </c>
      <c r="B1" s="24" t="s">
        <v>7</v>
      </c>
      <c r="C1" s="24" t="s">
        <v>140</v>
      </c>
      <c r="D1" s="24" t="s">
        <v>45</v>
      </c>
      <c r="E1" s="25" t="s">
        <v>26</v>
      </c>
      <c r="F1" s="25" t="s">
        <v>27</v>
      </c>
      <c r="G1" s="26" t="s">
        <v>28</v>
      </c>
    </row>
    <row r="2" spans="1:7" ht="30" x14ac:dyDescent="0.25">
      <c r="A2" t="s">
        <v>8</v>
      </c>
      <c r="B2" t="s">
        <v>16</v>
      </c>
      <c r="C2" s="23" t="s">
        <v>98</v>
      </c>
      <c r="D2" s="27" t="s">
        <v>104</v>
      </c>
      <c r="E2" s="32">
        <v>1</v>
      </c>
      <c r="F2" s="32">
        <v>1</v>
      </c>
      <c r="G2" t="s">
        <v>8</v>
      </c>
    </row>
    <row r="3" spans="1:7" x14ac:dyDescent="0.25">
      <c r="A3" t="s">
        <v>9</v>
      </c>
      <c r="B3" t="s">
        <v>100</v>
      </c>
      <c r="C3" s="23" t="s">
        <v>52</v>
      </c>
      <c r="D3" s="27" t="s">
        <v>24</v>
      </c>
      <c r="E3" s="32">
        <v>2</v>
      </c>
      <c r="F3" s="32">
        <v>2</v>
      </c>
      <c r="G3" t="s">
        <v>9</v>
      </c>
    </row>
    <row r="4" spans="1:7" ht="30" x14ac:dyDescent="0.25">
      <c r="B4" t="s">
        <v>17</v>
      </c>
      <c r="C4" s="23" t="s">
        <v>53</v>
      </c>
      <c r="D4" s="27" t="s">
        <v>105</v>
      </c>
      <c r="E4" s="32">
        <v>3</v>
      </c>
      <c r="F4" s="32">
        <v>3</v>
      </c>
    </row>
    <row r="5" spans="1:7" x14ac:dyDescent="0.25">
      <c r="B5" t="s">
        <v>18</v>
      </c>
      <c r="C5" s="23" t="s">
        <v>54</v>
      </c>
      <c r="D5" s="27" t="s">
        <v>48</v>
      </c>
      <c r="E5" s="32">
        <v>4</v>
      </c>
      <c r="F5" s="32">
        <v>4</v>
      </c>
    </row>
    <row r="6" spans="1:7" ht="45" x14ac:dyDescent="0.25">
      <c r="C6" s="23" t="s">
        <v>55</v>
      </c>
      <c r="D6" s="27" t="s">
        <v>23</v>
      </c>
      <c r="E6" s="32">
        <v>5</v>
      </c>
      <c r="F6" s="32">
        <v>5</v>
      </c>
    </row>
    <row r="7" spans="1:7" x14ac:dyDescent="0.25">
      <c r="C7" s="23" t="s">
        <v>56</v>
      </c>
      <c r="D7" s="27" t="s">
        <v>31</v>
      </c>
    </row>
    <row r="8" spans="1:7" x14ac:dyDescent="0.25">
      <c r="C8" s="23" t="s">
        <v>57</v>
      </c>
      <c r="D8" s="27" t="s">
        <v>101</v>
      </c>
      <c r="E8" t="s">
        <v>33</v>
      </c>
      <c r="F8" t="s">
        <v>38</v>
      </c>
    </row>
    <row r="9" spans="1:7" ht="30" x14ac:dyDescent="0.25">
      <c r="C9" s="23" t="s">
        <v>58</v>
      </c>
      <c r="D9" s="27" t="s">
        <v>103</v>
      </c>
      <c r="E9" t="s">
        <v>34</v>
      </c>
      <c r="F9" t="s">
        <v>39</v>
      </c>
    </row>
    <row r="10" spans="1:7" x14ac:dyDescent="0.25">
      <c r="C10" s="23" t="s">
        <v>59</v>
      </c>
      <c r="D10" s="27" t="s">
        <v>49</v>
      </c>
      <c r="E10" t="s">
        <v>35</v>
      </c>
      <c r="F10" t="s">
        <v>40</v>
      </c>
    </row>
    <row r="11" spans="1:7" ht="30" x14ac:dyDescent="0.25">
      <c r="C11" s="23" t="s">
        <v>60</v>
      </c>
      <c r="D11" s="23" t="s">
        <v>123</v>
      </c>
      <c r="E11" t="s">
        <v>36</v>
      </c>
      <c r="F11" t="s">
        <v>41</v>
      </c>
    </row>
    <row r="12" spans="1:7" x14ac:dyDescent="0.25">
      <c r="C12" s="23" t="s">
        <v>61</v>
      </c>
      <c r="D12" s="27" t="s">
        <v>25</v>
      </c>
      <c r="E12" t="s">
        <v>37</v>
      </c>
      <c r="F12" t="s">
        <v>42</v>
      </c>
    </row>
    <row r="13" spans="1:7" x14ac:dyDescent="0.25">
      <c r="C13" s="23" t="s">
        <v>62</v>
      </c>
    </row>
    <row r="14" spans="1:7" ht="30" x14ac:dyDescent="0.25">
      <c r="C14" s="23" t="s">
        <v>63</v>
      </c>
    </row>
    <row r="15" spans="1:7" ht="30" x14ac:dyDescent="0.25">
      <c r="C15" s="23" t="s">
        <v>64</v>
      </c>
    </row>
    <row r="16" spans="1:7" x14ac:dyDescent="0.25">
      <c r="C16" s="23" t="s">
        <v>65</v>
      </c>
    </row>
    <row r="17" spans="3:3" ht="30" x14ac:dyDescent="0.25">
      <c r="C17" s="23" t="s">
        <v>66</v>
      </c>
    </row>
    <row r="18" spans="3:3" ht="30" x14ac:dyDescent="0.25">
      <c r="C18" s="23" t="s">
        <v>67</v>
      </c>
    </row>
    <row r="19" spans="3:3" x14ac:dyDescent="0.25">
      <c r="C19" s="23" t="s">
        <v>68</v>
      </c>
    </row>
    <row r="20" spans="3:3" x14ac:dyDescent="0.25">
      <c r="C20" s="23" t="s">
        <v>69</v>
      </c>
    </row>
    <row r="21" spans="3:3" ht="30" x14ac:dyDescent="0.25">
      <c r="C21" s="23" t="s">
        <v>70</v>
      </c>
    </row>
    <row r="22" spans="3:3" x14ac:dyDescent="0.25">
      <c r="C22" s="23" t="s">
        <v>71</v>
      </c>
    </row>
    <row r="23" spans="3:3" ht="30" x14ac:dyDescent="0.25">
      <c r="C23" s="23" t="s">
        <v>72</v>
      </c>
    </row>
    <row r="24" spans="3:3" ht="30" x14ac:dyDescent="0.25">
      <c r="C24" s="23" t="s">
        <v>73</v>
      </c>
    </row>
    <row r="25" spans="3:3" x14ac:dyDescent="0.25">
      <c r="C25" s="23" t="s">
        <v>74</v>
      </c>
    </row>
    <row r="26" spans="3:3" x14ac:dyDescent="0.25">
      <c r="C26" s="23" t="s">
        <v>75</v>
      </c>
    </row>
    <row r="27" spans="3:3" x14ac:dyDescent="0.25">
      <c r="C27" s="23" t="s">
        <v>76</v>
      </c>
    </row>
    <row r="28" spans="3:3" x14ac:dyDescent="0.25">
      <c r="C28" s="23" t="s">
        <v>77</v>
      </c>
    </row>
    <row r="29" spans="3:3" ht="30" x14ac:dyDescent="0.25">
      <c r="C29" s="23" t="s">
        <v>78</v>
      </c>
    </row>
    <row r="30" spans="3:3" ht="30" x14ac:dyDescent="0.25">
      <c r="C30" s="23" t="s">
        <v>79</v>
      </c>
    </row>
    <row r="31" spans="3:3" x14ac:dyDescent="0.25">
      <c r="C31" s="23" t="s">
        <v>80</v>
      </c>
    </row>
    <row r="32" spans="3:3" x14ac:dyDescent="0.25">
      <c r="C32" s="23" t="s">
        <v>81</v>
      </c>
    </row>
    <row r="33" spans="3:3" ht="30" x14ac:dyDescent="0.25">
      <c r="C33" s="23" t="s">
        <v>82</v>
      </c>
    </row>
    <row r="34" spans="3:3" x14ac:dyDescent="0.25">
      <c r="C34" s="23" t="s">
        <v>83</v>
      </c>
    </row>
    <row r="35" spans="3:3" x14ac:dyDescent="0.25">
      <c r="C35" s="23" t="s">
        <v>84</v>
      </c>
    </row>
    <row r="36" spans="3:3" x14ac:dyDescent="0.25">
      <c r="C36" s="23" t="s">
        <v>85</v>
      </c>
    </row>
    <row r="37" spans="3:3" ht="30" x14ac:dyDescent="0.25">
      <c r="C37" s="23" t="s">
        <v>86</v>
      </c>
    </row>
    <row r="38" spans="3:3" ht="30" x14ac:dyDescent="0.25">
      <c r="C38" s="23" t="s">
        <v>87</v>
      </c>
    </row>
    <row r="39" spans="3:3" x14ac:dyDescent="0.25">
      <c r="C39" s="23" t="s">
        <v>88</v>
      </c>
    </row>
    <row r="40" spans="3:3" x14ac:dyDescent="0.25">
      <c r="C40" s="23" t="s">
        <v>89</v>
      </c>
    </row>
    <row r="41" spans="3:3" ht="30" x14ac:dyDescent="0.25">
      <c r="C41" s="23" t="s">
        <v>90</v>
      </c>
    </row>
    <row r="42" spans="3:3" ht="45" x14ac:dyDescent="0.25">
      <c r="C42" s="23" t="s">
        <v>91</v>
      </c>
    </row>
    <row r="43" spans="3:3" x14ac:dyDescent="0.25">
      <c r="C43" s="23" t="s">
        <v>92</v>
      </c>
    </row>
    <row r="44" spans="3:3" x14ac:dyDescent="0.25">
      <c r="C44" s="23" t="s">
        <v>93</v>
      </c>
    </row>
    <row r="45" spans="3:3" ht="30" x14ac:dyDescent="0.25">
      <c r="C45" s="23" t="s">
        <v>94</v>
      </c>
    </row>
    <row r="46" spans="3:3" ht="30" x14ac:dyDescent="0.25">
      <c r="C46" s="23" t="s">
        <v>95</v>
      </c>
    </row>
    <row r="47" spans="3:3" x14ac:dyDescent="0.25">
      <c r="C47" s="23" t="s">
        <v>96</v>
      </c>
    </row>
    <row r="48" spans="3:3" ht="30" x14ac:dyDescent="0.25">
      <c r="C48" s="23" t="s">
        <v>97</v>
      </c>
    </row>
  </sheetData>
  <sheetProtection sheet="1" objects="1" scenarios="1"/>
  <sortState xmlns:xlrd2="http://schemas.microsoft.com/office/spreadsheetml/2017/richdata2" ref="C4:C48">
    <sortCondition ref="C4:C4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0. Read Me</vt:lpstr>
      <vt:lpstr>1. Regulated Activity</vt:lpstr>
      <vt:lpstr>2. Detailed Risk Assessment</vt:lpstr>
      <vt:lpstr>Validation List</vt:lpstr>
      <vt:lpstr>Approved</vt:lpstr>
      <vt:lpstr>'2. Detailed Risk Assessment'!Print_Area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Ferm</dc:creator>
  <cp:lastModifiedBy>Silvana Baillache</cp:lastModifiedBy>
  <cp:lastPrinted>2021-09-02T00:43:56Z</cp:lastPrinted>
  <dcterms:created xsi:type="dcterms:W3CDTF">2021-08-06T01:01:16Z</dcterms:created>
  <dcterms:modified xsi:type="dcterms:W3CDTF">2023-10-30T12:44:48Z</dcterms:modified>
</cp:coreProperties>
</file>